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1355" windowHeight="8520" tabRatio="947" activeTab="0"/>
  </bookViews>
  <sheets>
    <sheet name="3 день19.05" sheetId="1" r:id="rId1"/>
  </sheets>
  <definedNames>
    <definedName name="_xlnm.Print_Area" localSheetId="0">'3 день19.05'!$A$5:$I$64</definedName>
  </definedNames>
  <calcPr fullCalcOnLoad="1"/>
</workbook>
</file>

<file path=xl/sharedStrings.xml><?xml version="1.0" encoding="utf-8"?>
<sst xmlns="http://schemas.openxmlformats.org/spreadsheetml/2006/main" count="80" uniqueCount="50">
  <si>
    <t>№</t>
  </si>
  <si>
    <t>рец.</t>
  </si>
  <si>
    <t>Прием пищи,</t>
  </si>
  <si>
    <t>наименование блюда</t>
  </si>
  <si>
    <t>Б</t>
  </si>
  <si>
    <t>Ж</t>
  </si>
  <si>
    <t>У</t>
  </si>
  <si>
    <t>Итого</t>
  </si>
  <si>
    <t>Всего за день</t>
  </si>
  <si>
    <t>Хлеб ржаной</t>
  </si>
  <si>
    <t>Пром.</t>
  </si>
  <si>
    <t xml:space="preserve">
</t>
  </si>
  <si>
    <t xml:space="preserve">М Е Н Ю </t>
  </si>
  <si>
    <t>Масса порции         (г)</t>
  </si>
  <si>
    <t>Пищевые вещества                             (г)</t>
  </si>
  <si>
    <t>Энергетическая ценность          (ккал)</t>
  </si>
  <si>
    <t>Цена                      ( руб.,коп.)</t>
  </si>
  <si>
    <t>Бутерброд с сыром</t>
  </si>
  <si>
    <t>ОБЕД     7-11 лет</t>
  </si>
  <si>
    <t>ОБЕД    с 11 лет и старше</t>
  </si>
  <si>
    <t>Хлеб пшеничный витаминизированный</t>
  </si>
  <si>
    <t>Зав.производством /шеф-повар/: ________________________/ ______________________/</t>
  </si>
  <si>
    <t>Бухгалтер : _________________________________/ Шадрина Н.И./</t>
  </si>
  <si>
    <t>Директор школы:_________________________/____________________/</t>
  </si>
  <si>
    <t>250/10</t>
  </si>
  <si>
    <t>цена хлеба</t>
  </si>
  <si>
    <t>200/10</t>
  </si>
  <si>
    <t>200/0,06</t>
  </si>
  <si>
    <t>200/0,07</t>
  </si>
  <si>
    <t>Омлет натуральный с маслом сливочным</t>
  </si>
  <si>
    <t>вит "С" (мг)</t>
  </si>
  <si>
    <t>ЗАВТРАК с 7 до 11 лет</t>
  </si>
  <si>
    <t>ЗАВТРАК с 11 лет и старше</t>
  </si>
  <si>
    <t>ООО "Комбинат школьного питания"</t>
  </si>
  <si>
    <t>МЕНЮ  свободного выбора блюд (вариант 2)</t>
  </si>
  <si>
    <t>МЕНЮ свободного выбора блюд (вариант1)</t>
  </si>
  <si>
    <t>Напиток клюквенный витаминизированный</t>
  </si>
  <si>
    <t>18,5/5</t>
  </si>
  <si>
    <t xml:space="preserve">Какао с молоком </t>
  </si>
  <si>
    <t>Овощная смесь "Мексиканская" припущенная</t>
  </si>
  <si>
    <t>150/5</t>
  </si>
  <si>
    <t>18,5/8</t>
  </si>
  <si>
    <t>180/5</t>
  </si>
  <si>
    <t>Напиток из клюквенный витаминизированный</t>
  </si>
  <si>
    <t>90/5</t>
  </si>
  <si>
    <t>71/551</t>
  </si>
  <si>
    <t xml:space="preserve">Суп-пюре из картофеля с гренками </t>
  </si>
  <si>
    <t>ВРО 43</t>
  </si>
  <si>
    <t>Суфле "Рыбка"</t>
  </si>
  <si>
    <t>"19" мая  2021 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</si>
</sst>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&quot; &quot;?/2"/>
    <numFmt numFmtId="180" formatCode="0.0000"/>
    <numFmt numFmtId="181" formatCode="0.00000"/>
    <numFmt numFmtId="182" formatCode="0.000000"/>
    <numFmt numFmtId="183" formatCode="0.0000000"/>
    <numFmt numFmtId="184" formatCode="0.0000E+00"/>
    <numFmt numFmtId="185" formatCode="0.000E+00"/>
    <numFmt numFmtId="186" formatCode="0.0E+00"/>
    <numFmt numFmtId="187" formatCode="0E+00"/>
    <numFmt numFmtId="188" formatCode="0.0&quot; кг&quot;"/>
    <numFmt numFmtId="189" formatCode="0.00&quot; кг&quot;"/>
  </numFmts>
  <fonts count="62">
    <font>
      <u val="doubleAccounting"/>
      <sz val="16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sz val="20"/>
      <name val="Arial Cyr"/>
      <family val="0"/>
    </font>
    <font>
      <b/>
      <sz val="26"/>
      <name val="Times New Roman"/>
      <family val="1"/>
    </font>
    <font>
      <u val="doubleAccounting"/>
      <sz val="11"/>
      <color indexed="63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Arial Cyr"/>
      <family val="0"/>
    </font>
    <font>
      <b/>
      <sz val="20"/>
      <name val="Arial Cyr"/>
      <family val="0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color indexed="12"/>
      <name val="Times New Roman"/>
      <family val="1"/>
    </font>
    <font>
      <b/>
      <sz val="22"/>
      <color indexed="8"/>
      <name val="Times New Roman"/>
      <family val="1"/>
    </font>
    <font>
      <sz val="22"/>
      <name val="Arial Cyr"/>
      <family val="0"/>
    </font>
    <font>
      <b/>
      <sz val="22"/>
      <name val="Times New Roman"/>
      <family val="1"/>
    </font>
    <font>
      <b/>
      <sz val="22"/>
      <color indexed="48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15" xfId="0" applyFont="1" applyBorder="1" applyAlignment="1">
      <alignment horizontal="center" vertical="top" wrapText="1"/>
    </xf>
    <xf numFmtId="177" fontId="10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177" fontId="6" fillId="0" borderId="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/>
    </xf>
    <xf numFmtId="2" fontId="22" fillId="0" borderId="14" xfId="0" applyNumberFormat="1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2" fontId="22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177" fontId="6" fillId="0" borderId="12" xfId="0" applyNumberFormat="1" applyFont="1" applyBorder="1" applyAlignment="1">
      <alignment horizontal="center" vertical="top" wrapText="1"/>
    </xf>
    <xf numFmtId="177" fontId="10" fillId="0" borderId="11" xfId="0" applyNumberFormat="1" applyFont="1" applyFill="1" applyBorder="1" applyAlignment="1">
      <alignment horizontal="center" vertical="top" wrapText="1"/>
    </xf>
    <xf numFmtId="177" fontId="10" fillId="0" borderId="11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right" vertical="top" wrapText="1"/>
    </xf>
    <xf numFmtId="177" fontId="10" fillId="0" borderId="21" xfId="0" applyNumberFormat="1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177" fontId="10" fillId="0" borderId="24" xfId="0" applyNumberFormat="1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1" fillId="33" borderId="28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right" vertical="top" wrapText="1"/>
    </xf>
    <xf numFmtId="0" fontId="10" fillId="33" borderId="28" xfId="0" applyFont="1" applyFill="1" applyBorder="1" applyAlignment="1">
      <alignment horizontal="center" vertical="top" wrapText="1"/>
    </xf>
    <xf numFmtId="177" fontId="10" fillId="33" borderId="28" xfId="0" applyNumberFormat="1" applyFont="1" applyFill="1" applyBorder="1" applyAlignment="1">
      <alignment horizontal="center" vertical="top" wrapText="1"/>
    </xf>
    <xf numFmtId="2" fontId="23" fillId="33" borderId="28" xfId="0" applyNumberFormat="1" applyFont="1" applyFill="1" applyBorder="1" applyAlignment="1">
      <alignment horizontal="center" vertical="top" wrapText="1"/>
    </xf>
    <xf numFmtId="0" fontId="5" fillId="0" borderId="24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2" fontId="25" fillId="33" borderId="28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33" borderId="29" xfId="0" applyFont="1" applyFill="1" applyBorder="1" applyAlignment="1">
      <alignment horizontal="right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10" fillId="33" borderId="30" xfId="0" applyFont="1" applyFill="1" applyBorder="1" applyAlignment="1">
      <alignment horizontal="center" vertical="top" wrapText="1"/>
    </xf>
    <xf numFmtId="2" fontId="23" fillId="33" borderId="31" xfId="0" applyNumberFormat="1" applyFont="1" applyFill="1" applyBorder="1" applyAlignment="1">
      <alignment horizontal="center" vertical="top" wrapText="1"/>
    </xf>
    <xf numFmtId="177" fontId="10" fillId="33" borderId="14" xfId="0" applyNumberFormat="1" applyFont="1" applyFill="1" applyBorder="1" applyAlignment="1">
      <alignment horizontal="center" vertical="top" wrapText="1"/>
    </xf>
    <xf numFmtId="177" fontId="10" fillId="0" borderId="3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0" fillId="0" borderId="15" xfId="0" applyFont="1" applyBorder="1" applyAlignment="1">
      <alignment horizontal="center" vertical="top" wrapText="1"/>
    </xf>
    <xf numFmtId="0" fontId="24" fillId="0" borderId="33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0" fillId="0" borderId="3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4</xdr:row>
      <xdr:rowOff>190500</xdr:rowOff>
    </xdr:from>
    <xdr:to>
      <xdr:col>1</xdr:col>
      <xdr:colOff>2619375</xdr:colOff>
      <xdr:row>10</xdr:row>
      <xdr:rowOff>533400</xdr:rowOff>
    </xdr:to>
    <xdr:pic>
      <xdr:nvPicPr>
        <xdr:cNvPr id="1" name="Picture 1" descr="МП &quot;Комбинат школьного питания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47675"/>
          <a:ext cx="30765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45</xdr:row>
      <xdr:rowOff>142875</xdr:rowOff>
    </xdr:from>
    <xdr:to>
      <xdr:col>0</xdr:col>
      <xdr:colOff>962025</xdr:colOff>
      <xdr:row>46</xdr:row>
      <xdr:rowOff>409575</xdr:rowOff>
    </xdr:to>
    <xdr:pic>
      <xdr:nvPicPr>
        <xdr:cNvPr id="2" name="Picture 2" descr="Накормить нехочуху... (без рецептов - оформление детских блюд )- 2 продолжение - Я-МАМА.Р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738312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4:O64"/>
  <sheetViews>
    <sheetView tabSelected="1" zoomScale="60" zoomScaleNormal="60" zoomScaleSheetLayoutView="75" zoomScalePageLayoutView="0" workbookViewId="0" topLeftCell="A64">
      <selection activeCell="F7" sqref="F7:I7"/>
    </sheetView>
  </sheetViews>
  <sheetFormatPr defaultColWidth="9.23046875" defaultRowHeight="20.25"/>
  <cols>
    <col min="1" max="1" width="9.69140625" style="1" customWidth="1"/>
    <col min="2" max="2" width="58.37890625" style="1" customWidth="1"/>
    <col min="3" max="3" width="14.23046875" style="1" customWidth="1"/>
    <col min="4" max="4" width="8" style="1" customWidth="1"/>
    <col min="5" max="5" width="8.69140625" style="1" customWidth="1"/>
    <col min="6" max="6" width="7.69140625" style="1" customWidth="1"/>
    <col min="7" max="7" width="7.37890625" style="1" customWidth="1"/>
    <col min="8" max="8" width="5.921875" style="1" customWidth="1"/>
    <col min="9" max="9" width="13.30859375" style="1" customWidth="1"/>
    <col min="10" max="10" width="8.69140625" style="1" customWidth="1"/>
    <col min="11" max="11" width="8.76953125" style="1" customWidth="1"/>
    <col min="12" max="12" width="8.921875" style="1" customWidth="1"/>
    <col min="13" max="13" width="9.37890625" style="1" customWidth="1"/>
    <col min="14" max="14" width="9.4609375" style="1" customWidth="1"/>
    <col min="15" max="16384" width="8.69140625" style="1" customWidth="1"/>
  </cols>
  <sheetData>
    <row r="1" ht="18" hidden="1"/>
    <row r="2" ht="18" hidden="1"/>
    <row r="3" ht="18" hidden="1"/>
    <row r="4" spans="9:10" ht="20.25">
      <c r="I4" s="64"/>
      <c r="J4" s="64"/>
    </row>
    <row r="5" spans="2:9" ht="26.25">
      <c r="B5" s="115" t="s">
        <v>33</v>
      </c>
      <c r="C5" s="115"/>
      <c r="D5" s="115"/>
      <c r="E5" s="115"/>
      <c r="F5" s="115"/>
      <c r="I5" s="29"/>
    </row>
    <row r="6" spans="2:6" ht="4.5" customHeight="1">
      <c r="B6" s="115"/>
      <c r="C6" s="115"/>
      <c r="D6" s="115"/>
      <c r="E6" s="115"/>
      <c r="F6" s="115"/>
    </row>
    <row r="7" spans="6:10" ht="24.75" customHeight="1">
      <c r="F7" s="113" t="s">
        <v>49</v>
      </c>
      <c r="G7" s="113"/>
      <c r="H7" s="113"/>
      <c r="I7" s="113"/>
      <c r="J7" s="19"/>
    </row>
    <row r="8" spans="1:9" ht="30" customHeight="1">
      <c r="A8" s="20" t="s">
        <v>11</v>
      </c>
      <c r="B8" s="21"/>
      <c r="C8" s="21"/>
      <c r="D8" s="116" t="s">
        <v>12</v>
      </c>
      <c r="E8" s="116"/>
      <c r="F8" s="116"/>
      <c r="G8" s="116"/>
      <c r="H8" s="116"/>
      <c r="I8" s="116"/>
    </row>
    <row r="9" spans="1:5" ht="24.75" customHeight="1" thickBot="1">
      <c r="A9" s="22"/>
      <c r="B9" s="22"/>
      <c r="C9" s="22"/>
      <c r="D9" s="114">
        <v>3</v>
      </c>
      <c r="E9" s="114"/>
    </row>
    <row r="10" spans="1:14" ht="22.5" customHeight="1">
      <c r="A10" s="43" t="s">
        <v>0</v>
      </c>
      <c r="B10" s="49" t="s">
        <v>2</v>
      </c>
      <c r="C10" s="117" t="s">
        <v>13</v>
      </c>
      <c r="D10" s="120" t="s">
        <v>14</v>
      </c>
      <c r="E10" s="121"/>
      <c r="F10" s="122"/>
      <c r="G10" s="120" t="s">
        <v>15</v>
      </c>
      <c r="H10" s="117" t="s">
        <v>30</v>
      </c>
      <c r="I10" s="117" t="s">
        <v>16</v>
      </c>
      <c r="J10" s="28" t="s">
        <v>25</v>
      </c>
      <c r="K10" s="25"/>
      <c r="L10" s="28"/>
      <c r="M10" s="28"/>
      <c r="N10" s="28"/>
    </row>
    <row r="11" spans="1:14" ht="65.25" customHeight="1" thickBot="1">
      <c r="A11" s="44" t="s">
        <v>1</v>
      </c>
      <c r="B11" s="50" t="s">
        <v>3</v>
      </c>
      <c r="C11" s="118"/>
      <c r="D11" s="123"/>
      <c r="E11" s="124"/>
      <c r="F11" s="125"/>
      <c r="G11" s="126"/>
      <c r="H11" s="127"/>
      <c r="I11" s="127"/>
      <c r="J11" s="28"/>
      <c r="K11" s="28"/>
      <c r="L11" s="28"/>
      <c r="M11" s="28"/>
      <c r="N11" s="28"/>
    </row>
    <row r="12" spans="1:14" ht="37.5" customHeight="1" thickBot="1">
      <c r="A12" s="42"/>
      <c r="B12" s="51"/>
      <c r="C12" s="119"/>
      <c r="D12" s="52" t="s">
        <v>4</v>
      </c>
      <c r="E12" s="52" t="s">
        <v>5</v>
      </c>
      <c r="F12" s="52" t="s">
        <v>6</v>
      </c>
      <c r="G12" s="53"/>
      <c r="H12" s="53"/>
      <c r="I12" s="54"/>
      <c r="J12" s="15"/>
      <c r="K12" s="15"/>
      <c r="L12" s="15"/>
      <c r="M12" s="15"/>
      <c r="N12" s="15"/>
    </row>
    <row r="13" spans="1:14" ht="19.5" customHeight="1" thickBot="1">
      <c r="A13" s="2"/>
      <c r="B13" s="10" t="s">
        <v>31</v>
      </c>
      <c r="C13" s="2"/>
      <c r="D13" s="2"/>
      <c r="E13" s="2"/>
      <c r="F13" s="2"/>
      <c r="G13" s="9"/>
      <c r="H13" s="9"/>
      <c r="I13" s="6"/>
      <c r="J13" s="15"/>
      <c r="K13" s="15"/>
      <c r="L13" s="15"/>
      <c r="M13" s="15"/>
      <c r="N13" s="15"/>
    </row>
    <row r="14" spans="1:14" ht="34.5" customHeight="1" hidden="1" thickBot="1">
      <c r="A14" s="48"/>
      <c r="B14" s="55"/>
      <c r="C14" s="60"/>
      <c r="D14" s="33"/>
      <c r="E14" s="33"/>
      <c r="F14" s="33"/>
      <c r="G14" s="34"/>
      <c r="H14" s="77"/>
      <c r="I14" s="57"/>
      <c r="J14" s="24"/>
      <c r="K14" s="24"/>
      <c r="L14" s="24"/>
      <c r="M14" s="24"/>
      <c r="N14" s="24"/>
    </row>
    <row r="15" spans="1:14" ht="44.25" customHeight="1" thickBot="1">
      <c r="A15" s="48">
        <v>1</v>
      </c>
      <c r="B15" s="71" t="s">
        <v>17</v>
      </c>
      <c r="C15" s="60" t="s">
        <v>37</v>
      </c>
      <c r="D15" s="8">
        <v>4</v>
      </c>
      <c r="E15" s="8">
        <v>2.7</v>
      </c>
      <c r="F15" s="8">
        <v>9.1</v>
      </c>
      <c r="G15" s="34">
        <f>(D15*4)+(E15*9)+(F15*4)</f>
        <v>76.69999999999999</v>
      </c>
      <c r="H15" s="30">
        <v>0</v>
      </c>
      <c r="I15" s="47">
        <v>6.88</v>
      </c>
      <c r="J15" s="24"/>
      <c r="K15" s="24"/>
      <c r="L15" s="24"/>
      <c r="M15" s="24"/>
      <c r="N15" s="24"/>
    </row>
    <row r="16" spans="1:14" ht="39" customHeight="1" thickBot="1">
      <c r="A16" s="48">
        <v>340</v>
      </c>
      <c r="B16" s="71" t="s">
        <v>29</v>
      </c>
      <c r="C16" s="60" t="s">
        <v>40</v>
      </c>
      <c r="D16" s="33">
        <v>9.6</v>
      </c>
      <c r="E16" s="33">
        <v>13.5</v>
      </c>
      <c r="F16" s="33">
        <v>33.6</v>
      </c>
      <c r="G16" s="34">
        <f>(D16*4)+(E16*9)+(F16*4)</f>
        <v>294.3</v>
      </c>
      <c r="H16" s="34">
        <v>0</v>
      </c>
      <c r="I16" s="56">
        <v>47.52</v>
      </c>
      <c r="J16" s="24"/>
      <c r="K16" s="24"/>
      <c r="L16" s="24"/>
      <c r="M16" s="24"/>
      <c r="N16" s="24"/>
    </row>
    <row r="17" spans="1:14" ht="45.75" customHeight="1" thickBot="1">
      <c r="A17" s="45">
        <v>693</v>
      </c>
      <c r="B17" s="69" t="s">
        <v>38</v>
      </c>
      <c r="C17" s="45">
        <v>200</v>
      </c>
      <c r="D17" s="11">
        <v>3.7</v>
      </c>
      <c r="E17" s="11">
        <v>3.5</v>
      </c>
      <c r="F17" s="11">
        <v>27</v>
      </c>
      <c r="G17" s="34">
        <f>(D17*4)+(E17*9)+(F17*4)</f>
        <v>154.3</v>
      </c>
      <c r="H17" s="34">
        <v>0</v>
      </c>
      <c r="I17" s="56">
        <v>9.77</v>
      </c>
      <c r="J17" s="66">
        <f>I17/C17*1000</f>
        <v>48.849999999999994</v>
      </c>
      <c r="K17" s="15"/>
      <c r="L17" s="15"/>
      <c r="M17" s="15"/>
      <c r="N17" s="15"/>
    </row>
    <row r="18" spans="1:14" ht="34.5" customHeight="1" thickBot="1">
      <c r="A18" s="45" t="s">
        <v>10</v>
      </c>
      <c r="B18" s="69" t="s">
        <v>20</v>
      </c>
      <c r="C18" s="45">
        <v>45.2</v>
      </c>
      <c r="D18" s="11">
        <v>2.16</v>
      </c>
      <c r="E18" s="11">
        <v>0.3</v>
      </c>
      <c r="F18" s="11">
        <v>13.4</v>
      </c>
      <c r="G18" s="31">
        <f>(D18*4)+(E18*9)+(F18*4)</f>
        <v>64.94</v>
      </c>
      <c r="H18" s="13">
        <v>0</v>
      </c>
      <c r="I18" s="56">
        <v>2.83</v>
      </c>
      <c r="J18" s="66">
        <f>I18/C18*1000</f>
        <v>62.610619469026545</v>
      </c>
      <c r="K18" s="15"/>
      <c r="L18" s="15"/>
      <c r="M18" s="15"/>
      <c r="N18" s="15"/>
    </row>
    <row r="19" spans="1:14" ht="41.25" customHeight="1" thickBot="1" thickTop="1">
      <c r="A19" s="94"/>
      <c r="B19" s="93" t="s">
        <v>7</v>
      </c>
      <c r="C19" s="92"/>
      <c r="D19" s="94">
        <f aca="true" t="shared" si="0" ref="D19:I19">SUM(D14:D18)</f>
        <v>19.46</v>
      </c>
      <c r="E19" s="94">
        <f t="shared" si="0"/>
        <v>20</v>
      </c>
      <c r="F19" s="94">
        <f t="shared" si="0"/>
        <v>83.10000000000001</v>
      </c>
      <c r="G19" s="94">
        <f t="shared" si="0"/>
        <v>590.24</v>
      </c>
      <c r="H19" s="95">
        <f t="shared" si="0"/>
        <v>0</v>
      </c>
      <c r="I19" s="96">
        <f t="shared" si="0"/>
        <v>67</v>
      </c>
      <c r="J19" s="15"/>
      <c r="K19" s="15"/>
      <c r="L19" s="15"/>
      <c r="M19" s="15"/>
      <c r="N19" s="15"/>
    </row>
    <row r="20" spans="1:14" ht="18.75" customHeight="1" thickBot="1" thickTop="1">
      <c r="A20" s="37"/>
      <c r="B20" s="98" t="s">
        <v>32</v>
      </c>
      <c r="C20" s="63"/>
      <c r="D20" s="12"/>
      <c r="E20" s="12"/>
      <c r="F20" s="89"/>
      <c r="G20" s="80"/>
      <c r="H20" s="80"/>
      <c r="I20" s="99"/>
      <c r="J20" s="15"/>
      <c r="K20" s="15"/>
      <c r="L20" s="15"/>
      <c r="M20" s="15"/>
      <c r="N20" s="15"/>
    </row>
    <row r="21" spans="1:14" ht="47.25" customHeight="1" thickBot="1">
      <c r="A21" s="48">
        <v>1</v>
      </c>
      <c r="B21" s="71" t="s">
        <v>17</v>
      </c>
      <c r="C21" s="60" t="s">
        <v>41</v>
      </c>
      <c r="D21" s="8">
        <v>4</v>
      </c>
      <c r="E21" s="8">
        <v>2.7</v>
      </c>
      <c r="F21" s="8">
        <v>9.1</v>
      </c>
      <c r="G21" s="34">
        <f>(D21*4)+(E21*9)+(F21*4)</f>
        <v>76.69999999999999</v>
      </c>
      <c r="H21" s="30">
        <v>0</v>
      </c>
      <c r="I21" s="47">
        <v>10.31</v>
      </c>
      <c r="J21" s="15"/>
      <c r="K21" s="15"/>
      <c r="L21" s="15"/>
      <c r="M21" s="15"/>
      <c r="N21" s="15"/>
    </row>
    <row r="22" spans="1:14" ht="32.25" customHeight="1" thickBot="1">
      <c r="A22" s="48">
        <v>340</v>
      </c>
      <c r="B22" s="71" t="s">
        <v>29</v>
      </c>
      <c r="C22" s="60" t="s">
        <v>42</v>
      </c>
      <c r="D22" s="33">
        <v>9.6</v>
      </c>
      <c r="E22" s="33">
        <v>13.5</v>
      </c>
      <c r="F22" s="33">
        <v>33.6</v>
      </c>
      <c r="G22" s="34">
        <f>(D22*4)+(E22*9)+(F22*4)</f>
        <v>294.3</v>
      </c>
      <c r="H22" s="34">
        <v>0</v>
      </c>
      <c r="I22" s="56">
        <v>55.79</v>
      </c>
      <c r="J22" s="15"/>
      <c r="K22" s="15"/>
      <c r="L22" s="15"/>
      <c r="M22" s="15"/>
      <c r="N22" s="15"/>
    </row>
    <row r="23" spans="1:14" ht="34.5" customHeight="1" thickBot="1">
      <c r="A23" s="45">
        <v>693</v>
      </c>
      <c r="B23" s="69" t="s">
        <v>38</v>
      </c>
      <c r="C23" s="45">
        <v>200</v>
      </c>
      <c r="D23" s="11">
        <v>3.7</v>
      </c>
      <c r="E23" s="11">
        <v>3.5</v>
      </c>
      <c r="F23" s="11">
        <v>27</v>
      </c>
      <c r="G23" s="34">
        <f>(D23*4)+(E23*9)+(F23*4)</f>
        <v>154.3</v>
      </c>
      <c r="H23" s="34">
        <v>0</v>
      </c>
      <c r="I23" s="56">
        <v>9.77</v>
      </c>
      <c r="J23" s="66">
        <f>I23/C23*1000</f>
        <v>48.849999999999994</v>
      </c>
      <c r="K23" s="15"/>
      <c r="L23" s="15"/>
      <c r="M23" s="15"/>
      <c r="N23" s="15"/>
    </row>
    <row r="24" spans="1:14" ht="34.5" customHeight="1" thickBot="1">
      <c r="A24" s="45" t="s">
        <v>10</v>
      </c>
      <c r="B24" s="69" t="s">
        <v>20</v>
      </c>
      <c r="C24" s="45">
        <v>34</v>
      </c>
      <c r="D24" s="11">
        <v>2.16</v>
      </c>
      <c r="E24" s="11">
        <v>0.3</v>
      </c>
      <c r="F24" s="11">
        <v>13.4</v>
      </c>
      <c r="G24" s="31">
        <f>(D24*4)+(E24*9)+(F24*4)</f>
        <v>64.94</v>
      </c>
      <c r="H24" s="13">
        <v>0</v>
      </c>
      <c r="I24" s="56">
        <v>2.13</v>
      </c>
      <c r="J24" s="66">
        <f>I24/C24*1000</f>
        <v>62.647058823529406</v>
      </c>
      <c r="K24" s="15"/>
      <c r="L24" s="15"/>
      <c r="M24" s="15"/>
      <c r="N24" s="15"/>
    </row>
    <row r="25" spans="1:14" ht="34.5" customHeight="1" thickBot="1">
      <c r="A25" s="104"/>
      <c r="B25" s="106" t="s">
        <v>7</v>
      </c>
      <c r="C25" s="107"/>
      <c r="D25" s="104">
        <f>SUM(D21:D24)</f>
        <v>19.46</v>
      </c>
      <c r="E25" s="104">
        <f>SUM(E21:E24)</f>
        <v>20</v>
      </c>
      <c r="F25" s="104">
        <f>SUM(F21:F24)</f>
        <v>83.10000000000001</v>
      </c>
      <c r="G25" s="108">
        <f>SUM(G21:G24)</f>
        <v>590.24</v>
      </c>
      <c r="H25" s="110">
        <f>SUM(H21:H23)</f>
        <v>0</v>
      </c>
      <c r="I25" s="109">
        <f>SUM(I21:I24)</f>
        <v>77.99999999999999</v>
      </c>
      <c r="J25" s="15"/>
      <c r="K25" s="15"/>
      <c r="L25" s="15"/>
      <c r="M25" s="15"/>
      <c r="N25" s="15"/>
    </row>
    <row r="26" spans="1:14" ht="9.75" customHeight="1" hidden="1">
      <c r="A26" s="86"/>
      <c r="B26" s="79"/>
      <c r="C26" s="81"/>
      <c r="D26" s="82"/>
      <c r="E26" s="82"/>
      <c r="F26" s="83"/>
      <c r="G26" s="84"/>
      <c r="H26" s="84"/>
      <c r="I26" s="85"/>
      <c r="J26" s="15"/>
      <c r="K26" s="15"/>
      <c r="L26" s="15"/>
      <c r="M26" s="15"/>
      <c r="N26" s="15"/>
    </row>
    <row r="27" spans="1:15" ht="26.25" customHeight="1" thickBot="1" thickTop="1">
      <c r="A27" s="3"/>
      <c r="B27" s="90" t="s">
        <v>18</v>
      </c>
      <c r="C27" s="44"/>
      <c r="D27" s="3"/>
      <c r="E27" s="3"/>
      <c r="F27" s="27"/>
      <c r="G27" s="88"/>
      <c r="H27" s="88"/>
      <c r="I27" s="91"/>
      <c r="J27" s="15"/>
      <c r="K27" s="15"/>
      <c r="L27" s="15"/>
      <c r="M27" s="15"/>
      <c r="N27" s="15"/>
      <c r="O27" s="14"/>
    </row>
    <row r="28" spans="1:15" ht="57" customHeight="1" thickBot="1">
      <c r="A28" s="45" t="s">
        <v>45</v>
      </c>
      <c r="B28" s="69" t="s">
        <v>46</v>
      </c>
      <c r="C28" s="70" t="s">
        <v>26</v>
      </c>
      <c r="D28" s="11">
        <v>4</v>
      </c>
      <c r="E28" s="11">
        <v>4.7</v>
      </c>
      <c r="F28" s="105">
        <v>9.8</v>
      </c>
      <c r="G28" s="31">
        <f aca="true" t="shared" si="1" ref="G28:G34">(D28*4)+(E28*9)+(F28*4)</f>
        <v>97.5</v>
      </c>
      <c r="H28" s="111">
        <v>0</v>
      </c>
      <c r="I28" s="56">
        <v>12.08</v>
      </c>
      <c r="J28" s="15"/>
      <c r="K28" s="15"/>
      <c r="L28" s="15"/>
      <c r="M28" s="15"/>
      <c r="N28" s="15"/>
      <c r="O28" s="14"/>
    </row>
    <row r="29" spans="1:15" ht="57.75" customHeight="1" thickBot="1">
      <c r="A29" s="46" t="s">
        <v>47</v>
      </c>
      <c r="B29" s="67" t="s">
        <v>48</v>
      </c>
      <c r="C29" s="87">
        <v>190</v>
      </c>
      <c r="D29" s="39">
        <v>14.7</v>
      </c>
      <c r="E29" s="39">
        <v>11.9</v>
      </c>
      <c r="F29" s="39">
        <v>11</v>
      </c>
      <c r="G29" s="31">
        <f t="shared" si="1"/>
        <v>209.9</v>
      </c>
      <c r="H29" s="78">
        <v>0</v>
      </c>
      <c r="I29" s="56">
        <v>65.73</v>
      </c>
      <c r="J29" s="24"/>
      <c r="K29" s="24"/>
      <c r="L29" s="24"/>
      <c r="M29" s="24"/>
      <c r="N29" s="24"/>
      <c r="O29" s="14"/>
    </row>
    <row r="30" spans="1:14" ht="11.25" customHeight="1" thickBot="1">
      <c r="A30" s="45"/>
      <c r="B30" s="67"/>
      <c r="C30" s="68"/>
      <c r="D30" s="23"/>
      <c r="E30" s="23"/>
      <c r="F30" s="23"/>
      <c r="G30" s="13"/>
      <c r="H30" s="13"/>
      <c r="I30" s="47"/>
      <c r="J30" s="24"/>
      <c r="K30" s="24"/>
      <c r="L30" s="24"/>
      <c r="M30" s="24"/>
      <c r="N30" s="24"/>
    </row>
    <row r="31" spans="1:14" ht="42.75" customHeight="1" thickBot="1">
      <c r="A31" s="45">
        <v>524</v>
      </c>
      <c r="B31" s="67" t="s">
        <v>39</v>
      </c>
      <c r="C31" s="68">
        <v>15</v>
      </c>
      <c r="D31" s="23">
        <v>1.36</v>
      </c>
      <c r="E31" s="23">
        <v>0.36</v>
      </c>
      <c r="F31" s="23">
        <v>6.5</v>
      </c>
      <c r="G31" s="13">
        <f t="shared" si="1"/>
        <v>34.68</v>
      </c>
      <c r="H31" s="13">
        <v>0</v>
      </c>
      <c r="I31" s="56">
        <v>3.98</v>
      </c>
      <c r="J31" s="24"/>
      <c r="K31" s="24"/>
      <c r="L31" s="24"/>
      <c r="M31" s="24"/>
      <c r="N31" s="24"/>
    </row>
    <row r="32" spans="1:14" ht="40.5" customHeight="1" thickBot="1">
      <c r="A32" s="45">
        <v>700</v>
      </c>
      <c r="B32" s="69" t="s">
        <v>43</v>
      </c>
      <c r="C32" s="70" t="s">
        <v>27</v>
      </c>
      <c r="D32" s="11">
        <v>0.1</v>
      </c>
      <c r="E32" s="11">
        <v>0</v>
      </c>
      <c r="F32" s="11">
        <v>24.9</v>
      </c>
      <c r="G32" s="13">
        <f>(D32+F32)*4+E32*9</f>
        <v>100</v>
      </c>
      <c r="H32" s="13">
        <v>60</v>
      </c>
      <c r="I32" s="47">
        <v>11.79</v>
      </c>
      <c r="J32" s="66"/>
      <c r="K32" s="24"/>
      <c r="L32" s="24"/>
      <c r="M32" s="24"/>
      <c r="N32" s="24"/>
    </row>
    <row r="33" spans="1:14" ht="42.75" customHeight="1" thickBot="1">
      <c r="A33" s="45" t="s">
        <v>10</v>
      </c>
      <c r="B33" s="69" t="s">
        <v>20</v>
      </c>
      <c r="C33" s="70">
        <v>20.1</v>
      </c>
      <c r="D33" s="11">
        <v>3</v>
      </c>
      <c r="E33" s="11">
        <v>0.4</v>
      </c>
      <c r="F33" s="11">
        <v>18.8</v>
      </c>
      <c r="G33" s="13">
        <f t="shared" si="1"/>
        <v>90.8</v>
      </c>
      <c r="H33" s="13">
        <v>0</v>
      </c>
      <c r="I33" s="47">
        <v>1.25</v>
      </c>
      <c r="J33" s="66">
        <f>I33/C33*1000</f>
        <v>62.189054726368155</v>
      </c>
      <c r="K33" s="24"/>
      <c r="L33" s="24"/>
      <c r="M33" s="24"/>
      <c r="N33" s="24"/>
    </row>
    <row r="34" spans="1:14" ht="32.25" customHeight="1" thickBot="1">
      <c r="A34" s="61" t="s">
        <v>10</v>
      </c>
      <c r="B34" s="74" t="s">
        <v>9</v>
      </c>
      <c r="C34" s="62">
        <v>18.7</v>
      </c>
      <c r="D34" s="40">
        <v>2.3</v>
      </c>
      <c r="E34" s="40">
        <v>0.3</v>
      </c>
      <c r="F34" s="40">
        <v>14.1</v>
      </c>
      <c r="G34" s="13">
        <f t="shared" si="1"/>
        <v>68.3</v>
      </c>
      <c r="H34" s="13">
        <v>0</v>
      </c>
      <c r="I34" s="65">
        <v>1.17</v>
      </c>
      <c r="J34" s="66">
        <f>I34/C34*1000</f>
        <v>62.56684491978609</v>
      </c>
      <c r="K34" s="15"/>
      <c r="L34" s="15"/>
      <c r="M34" s="15"/>
      <c r="N34" s="15"/>
    </row>
    <row r="35" spans="1:14" ht="33" customHeight="1" thickBot="1" thickTop="1">
      <c r="A35" s="94"/>
      <c r="B35" s="93" t="s">
        <v>7</v>
      </c>
      <c r="C35" s="92"/>
      <c r="D35" s="94">
        <f aca="true" t="shared" si="2" ref="D35:I35">SUM(D28:D34)</f>
        <v>25.46</v>
      </c>
      <c r="E35" s="94">
        <f t="shared" si="2"/>
        <v>17.66</v>
      </c>
      <c r="F35" s="94">
        <f t="shared" si="2"/>
        <v>85.1</v>
      </c>
      <c r="G35" s="94">
        <f t="shared" si="2"/>
        <v>601.18</v>
      </c>
      <c r="H35" s="94">
        <f t="shared" si="2"/>
        <v>60</v>
      </c>
      <c r="I35" s="96">
        <f t="shared" si="2"/>
        <v>96.00000000000001</v>
      </c>
      <c r="J35" s="24"/>
      <c r="K35" s="24"/>
      <c r="L35" s="24"/>
      <c r="M35" s="24"/>
      <c r="N35" s="24"/>
    </row>
    <row r="36" spans="1:14" ht="33.75" customHeight="1" hidden="1" thickBot="1">
      <c r="A36" s="4"/>
      <c r="B36" s="7" t="s">
        <v>8</v>
      </c>
      <c r="C36" s="52"/>
      <c r="D36" s="5">
        <f>D19+D35</f>
        <v>44.92</v>
      </c>
      <c r="E36" s="5">
        <f>E19+E35</f>
        <v>37.66</v>
      </c>
      <c r="F36" s="5">
        <f>F19+F35</f>
        <v>168.2</v>
      </c>
      <c r="G36" s="26">
        <f>G19+G35</f>
        <v>1191.42</v>
      </c>
      <c r="H36" s="41"/>
      <c r="I36" s="59"/>
      <c r="J36" s="15"/>
      <c r="K36" s="24"/>
      <c r="L36" s="24"/>
      <c r="M36" s="15"/>
      <c r="N36" s="15"/>
    </row>
    <row r="37" spans="1:14" ht="25.5" customHeight="1" thickBot="1" thickTop="1">
      <c r="A37" s="3"/>
      <c r="B37" s="38" t="s">
        <v>19</v>
      </c>
      <c r="C37" s="44"/>
      <c r="D37" s="3"/>
      <c r="E37" s="3"/>
      <c r="F37" s="3"/>
      <c r="G37" s="27"/>
      <c r="H37" s="27"/>
      <c r="I37" s="75"/>
      <c r="J37" s="15"/>
      <c r="K37" s="24"/>
      <c r="L37" s="24"/>
      <c r="M37" s="15"/>
      <c r="N37" s="15"/>
    </row>
    <row r="38" spans="1:14" ht="54" customHeight="1" thickBot="1">
      <c r="A38" s="45" t="s">
        <v>45</v>
      </c>
      <c r="B38" s="69" t="s">
        <v>46</v>
      </c>
      <c r="C38" s="70" t="s">
        <v>24</v>
      </c>
      <c r="D38" s="11">
        <v>4.9</v>
      </c>
      <c r="E38" s="11">
        <v>5.8</v>
      </c>
      <c r="F38" s="105">
        <v>12.1</v>
      </c>
      <c r="G38" s="31">
        <f>(D38*4)+(E38*9)+(F38*4)</f>
        <v>120.19999999999999</v>
      </c>
      <c r="H38" s="111">
        <v>0</v>
      </c>
      <c r="I38" s="56">
        <v>14.8</v>
      </c>
      <c r="J38" s="15"/>
      <c r="K38" s="24"/>
      <c r="L38" s="24"/>
      <c r="M38" s="15"/>
      <c r="N38" s="15"/>
    </row>
    <row r="39" spans="1:14" ht="54.75" customHeight="1" thickBot="1">
      <c r="A39" s="46" t="s">
        <v>47</v>
      </c>
      <c r="B39" s="67" t="s">
        <v>48</v>
      </c>
      <c r="C39" s="87">
        <v>240</v>
      </c>
      <c r="D39" s="39">
        <v>14.7</v>
      </c>
      <c r="E39" s="39">
        <v>11.9</v>
      </c>
      <c r="F39" s="39">
        <v>11</v>
      </c>
      <c r="G39" s="31">
        <f>(D39*4)+(E39*9)+(F39*4)</f>
        <v>209.9</v>
      </c>
      <c r="H39" s="78">
        <v>0</v>
      </c>
      <c r="I39" s="56">
        <v>82.99</v>
      </c>
      <c r="J39" s="24"/>
      <c r="K39" s="24"/>
      <c r="L39" s="24"/>
      <c r="M39" s="24"/>
      <c r="N39" s="24"/>
    </row>
    <row r="40" spans="1:14" ht="6" customHeight="1" thickBot="1">
      <c r="A40" s="45"/>
      <c r="B40" s="67"/>
      <c r="C40" s="68"/>
      <c r="D40" s="23"/>
      <c r="E40" s="23"/>
      <c r="F40" s="23"/>
      <c r="G40" s="13"/>
      <c r="H40" s="13"/>
      <c r="I40" s="47"/>
      <c r="J40" s="24"/>
      <c r="K40" s="24"/>
      <c r="L40" s="24"/>
      <c r="M40" s="24"/>
      <c r="N40" s="24"/>
    </row>
    <row r="41" spans="1:14" ht="45" customHeight="1" thickBot="1">
      <c r="A41" s="45">
        <v>524</v>
      </c>
      <c r="B41" s="67" t="s">
        <v>39</v>
      </c>
      <c r="C41" s="68">
        <v>15</v>
      </c>
      <c r="D41" s="23">
        <v>1.36</v>
      </c>
      <c r="E41" s="23">
        <v>0.36</v>
      </c>
      <c r="F41" s="23">
        <v>6.5</v>
      </c>
      <c r="G41" s="13">
        <f>(D41*4)+(E41*9)+(F41*4)</f>
        <v>34.68</v>
      </c>
      <c r="H41" s="13">
        <v>0</v>
      </c>
      <c r="I41" s="56">
        <v>3.98</v>
      </c>
      <c r="J41" s="24"/>
      <c r="K41" s="24"/>
      <c r="L41" s="24"/>
      <c r="M41" s="24"/>
      <c r="N41" s="24"/>
    </row>
    <row r="42" spans="1:14" ht="40.5" customHeight="1" thickBot="1">
      <c r="A42" s="45">
        <v>700</v>
      </c>
      <c r="B42" s="69" t="s">
        <v>36</v>
      </c>
      <c r="C42" s="70" t="s">
        <v>28</v>
      </c>
      <c r="D42" s="11">
        <v>0.1</v>
      </c>
      <c r="E42" s="11">
        <v>0</v>
      </c>
      <c r="F42" s="11">
        <v>24.9</v>
      </c>
      <c r="G42" s="13">
        <f>(D42+F42)*4+E42*9</f>
        <v>100</v>
      </c>
      <c r="H42" s="13">
        <v>70</v>
      </c>
      <c r="I42" s="47">
        <v>11.87</v>
      </c>
      <c r="J42" s="66"/>
      <c r="K42" s="24"/>
      <c r="L42" s="24"/>
      <c r="M42" s="24"/>
      <c r="N42" s="24"/>
    </row>
    <row r="43" spans="1:14" ht="44.25" customHeight="1" thickBot="1">
      <c r="A43" s="45" t="s">
        <v>10</v>
      </c>
      <c r="B43" s="69" t="s">
        <v>20</v>
      </c>
      <c r="C43" s="70">
        <v>21.7</v>
      </c>
      <c r="D43" s="11">
        <v>1.2</v>
      </c>
      <c r="E43" s="11">
        <v>0.42</v>
      </c>
      <c r="F43" s="11">
        <v>20</v>
      </c>
      <c r="G43" s="13">
        <f>(D43*4)+(E43*9)+(F43*4)</f>
        <v>88.58</v>
      </c>
      <c r="H43" s="13">
        <v>0</v>
      </c>
      <c r="I43" s="56">
        <v>1.36</v>
      </c>
      <c r="J43" s="66">
        <f>I43/C43*1000</f>
        <v>62.672811059907836</v>
      </c>
      <c r="K43" s="24"/>
      <c r="L43" s="15"/>
      <c r="M43" s="24"/>
      <c r="N43" s="15"/>
    </row>
    <row r="44" spans="1:14" ht="32.25" customHeight="1" thickBot="1">
      <c r="A44" s="61"/>
      <c r="B44" s="74"/>
      <c r="C44" s="62"/>
      <c r="D44" s="40"/>
      <c r="E44" s="40"/>
      <c r="F44" s="40"/>
      <c r="G44" s="13"/>
      <c r="H44" s="13"/>
      <c r="I44" s="65"/>
      <c r="J44" s="66" t="e">
        <f>I44/C44*1000</f>
        <v>#DIV/0!</v>
      </c>
      <c r="K44" s="24"/>
      <c r="L44" s="15"/>
      <c r="M44" s="24"/>
      <c r="N44" s="15"/>
    </row>
    <row r="45" spans="1:14" ht="30" customHeight="1" thickBot="1" thickTop="1">
      <c r="A45" s="94"/>
      <c r="B45" s="93" t="s">
        <v>7</v>
      </c>
      <c r="C45" s="92"/>
      <c r="D45" s="95">
        <f aca="true" t="shared" si="3" ref="D45:I45">SUM(D38:D44)</f>
        <v>22.26</v>
      </c>
      <c r="E45" s="95">
        <f t="shared" si="3"/>
        <v>18.48</v>
      </c>
      <c r="F45" s="95">
        <f t="shared" si="3"/>
        <v>74.5</v>
      </c>
      <c r="G45" s="95">
        <f t="shared" si="3"/>
        <v>553.36</v>
      </c>
      <c r="H45" s="95">
        <f t="shared" si="3"/>
        <v>70</v>
      </c>
      <c r="I45" s="96">
        <f t="shared" si="3"/>
        <v>115</v>
      </c>
      <c r="J45" s="24"/>
      <c r="K45" s="24"/>
      <c r="L45" s="24"/>
      <c r="M45" s="24"/>
      <c r="N45" s="24"/>
    </row>
    <row r="46" spans="1:14" ht="11.25" customHeight="1" thickBot="1" thickTop="1">
      <c r="A46" s="4"/>
      <c r="B46" s="7"/>
      <c r="C46" s="52"/>
      <c r="D46" s="5"/>
      <c r="E46" s="5"/>
      <c r="F46" s="5"/>
      <c r="G46" s="76"/>
      <c r="H46" s="76"/>
      <c r="I46" s="58"/>
      <c r="J46" s="15"/>
      <c r="K46" s="15"/>
      <c r="L46" s="15"/>
      <c r="M46" s="15"/>
      <c r="N46" s="15"/>
    </row>
    <row r="47" spans="1:9" ht="32.25" customHeight="1" thickBot="1">
      <c r="A47" s="4"/>
      <c r="B47" s="32" t="s">
        <v>35</v>
      </c>
      <c r="C47" s="52"/>
      <c r="D47" s="5"/>
      <c r="E47" s="5"/>
      <c r="F47" s="5"/>
      <c r="G47" s="26"/>
      <c r="H47" s="26"/>
      <c r="I47" s="58"/>
    </row>
    <row r="48" spans="1:14" ht="45.75" customHeight="1" thickBot="1">
      <c r="A48" s="48">
        <v>340</v>
      </c>
      <c r="B48" s="71" t="s">
        <v>29</v>
      </c>
      <c r="C48" s="60" t="s">
        <v>44</v>
      </c>
      <c r="D48" s="33">
        <v>9.6</v>
      </c>
      <c r="E48" s="33">
        <v>13.5</v>
      </c>
      <c r="F48" s="33">
        <v>33.6</v>
      </c>
      <c r="G48" s="34">
        <f>(D48*4)+(E48*9)+(F48*4)</f>
        <v>294.3</v>
      </c>
      <c r="H48" s="34">
        <v>0</v>
      </c>
      <c r="I48" s="47">
        <v>30.14</v>
      </c>
      <c r="J48" s="17"/>
      <c r="K48" s="18"/>
      <c r="L48" s="18"/>
      <c r="M48" s="18"/>
      <c r="N48" s="18"/>
    </row>
    <row r="49" spans="1:14" ht="41.25" customHeight="1" thickBot="1">
      <c r="A49" s="45">
        <v>693</v>
      </c>
      <c r="B49" s="69" t="s">
        <v>38</v>
      </c>
      <c r="C49" s="45">
        <v>200</v>
      </c>
      <c r="D49" s="11">
        <v>3.7</v>
      </c>
      <c r="E49" s="11">
        <v>3.5</v>
      </c>
      <c r="F49" s="11">
        <v>27</v>
      </c>
      <c r="G49" s="34">
        <f>(D49*4)+(E49*9)+(F49*4)</f>
        <v>154.3</v>
      </c>
      <c r="H49" s="34">
        <v>0</v>
      </c>
      <c r="I49" s="56">
        <v>9.77</v>
      </c>
      <c r="J49" s="16"/>
      <c r="K49" s="18"/>
      <c r="L49" s="18"/>
      <c r="M49" s="18"/>
      <c r="N49" s="18"/>
    </row>
    <row r="50" spans="1:14" ht="34.5" customHeight="1" thickBot="1">
      <c r="A50" s="45" t="s">
        <v>10</v>
      </c>
      <c r="B50" s="69" t="s">
        <v>20</v>
      </c>
      <c r="C50" s="45">
        <v>33.4</v>
      </c>
      <c r="D50" s="11">
        <v>2.16</v>
      </c>
      <c r="E50" s="11">
        <v>0.3</v>
      </c>
      <c r="F50" s="11">
        <v>13.4</v>
      </c>
      <c r="G50" s="31">
        <f>(D50*4)+(E50*9)+(F50*4)</f>
        <v>64.94</v>
      </c>
      <c r="H50" s="13">
        <v>0</v>
      </c>
      <c r="I50" s="56">
        <v>2.09</v>
      </c>
      <c r="J50" s="66">
        <f>I50/C50*1000</f>
        <v>62.5748502994012</v>
      </c>
      <c r="K50" s="18"/>
      <c r="L50" s="18"/>
      <c r="M50" s="18"/>
      <c r="N50" s="18"/>
    </row>
    <row r="51" spans="1:14" ht="6" customHeight="1" thickBot="1">
      <c r="A51" s="61"/>
      <c r="B51" s="73"/>
      <c r="C51" s="101"/>
      <c r="D51" s="72"/>
      <c r="E51" s="72"/>
      <c r="F51" s="72"/>
      <c r="G51" s="13"/>
      <c r="H51" s="13"/>
      <c r="I51" s="102"/>
      <c r="J51" s="16"/>
      <c r="K51" s="18"/>
      <c r="L51" s="18"/>
      <c r="M51" s="18"/>
      <c r="N51" s="18"/>
    </row>
    <row r="52" spans="1:14" ht="34.5" customHeight="1" thickBot="1" thickTop="1">
      <c r="A52" s="94"/>
      <c r="B52" s="93" t="s">
        <v>7</v>
      </c>
      <c r="C52" s="92"/>
      <c r="D52" s="94">
        <f aca="true" t="shared" si="4" ref="D52:I52">SUM(D48:D51)</f>
        <v>15.46</v>
      </c>
      <c r="E52" s="94">
        <f t="shared" si="4"/>
        <v>17.3</v>
      </c>
      <c r="F52" s="94">
        <f t="shared" si="4"/>
        <v>74</v>
      </c>
      <c r="G52" s="94">
        <f t="shared" si="4"/>
        <v>513.54</v>
      </c>
      <c r="H52" s="95">
        <f t="shared" si="4"/>
        <v>0</v>
      </c>
      <c r="I52" s="100">
        <f t="shared" si="4"/>
        <v>42</v>
      </c>
      <c r="J52" s="16"/>
      <c r="K52" s="18"/>
      <c r="L52" s="18"/>
      <c r="M52" s="18"/>
      <c r="N52" s="18"/>
    </row>
    <row r="53" spans="1:9" ht="21" customHeight="1" thickBot="1" thickTop="1">
      <c r="A53" s="97"/>
      <c r="B53" s="103" t="s">
        <v>34</v>
      </c>
      <c r="C53" s="97"/>
      <c r="D53" s="97"/>
      <c r="E53" s="97"/>
      <c r="F53" s="97"/>
      <c r="G53" s="97"/>
      <c r="H53" s="97"/>
      <c r="I53" s="97"/>
    </row>
    <row r="54" spans="1:9" ht="34.5" customHeight="1" thickBot="1">
      <c r="A54" s="46" t="s">
        <v>47</v>
      </c>
      <c r="B54" s="67" t="s">
        <v>48</v>
      </c>
      <c r="C54" s="87">
        <v>180</v>
      </c>
      <c r="D54" s="39">
        <v>14.7</v>
      </c>
      <c r="E54" s="39">
        <v>11.9</v>
      </c>
      <c r="F54" s="39">
        <v>11</v>
      </c>
      <c r="G54" s="31">
        <f>(D54*4)+(E54*9)+(F54*4)</f>
        <v>209.9</v>
      </c>
      <c r="H54" s="78">
        <v>0</v>
      </c>
      <c r="I54" s="56">
        <v>62.27</v>
      </c>
    </row>
    <row r="55" spans="1:9" ht="34.5" customHeight="1" thickBot="1">
      <c r="A55" s="45">
        <v>700</v>
      </c>
      <c r="B55" s="69" t="s">
        <v>36</v>
      </c>
      <c r="C55" s="70" t="s">
        <v>28</v>
      </c>
      <c r="D55" s="11">
        <v>0.1</v>
      </c>
      <c r="E55" s="11">
        <v>0</v>
      </c>
      <c r="F55" s="11">
        <v>24.9</v>
      </c>
      <c r="G55" s="13">
        <f>(D55+F55)*4+E55*9</f>
        <v>100</v>
      </c>
      <c r="H55" s="13">
        <v>70</v>
      </c>
      <c r="I55" s="47">
        <v>11.87</v>
      </c>
    </row>
    <row r="56" spans="1:9" ht="9.75" customHeight="1" thickBot="1">
      <c r="A56" s="45"/>
      <c r="B56" s="67"/>
      <c r="C56" s="68"/>
      <c r="D56" s="23"/>
      <c r="E56" s="23"/>
      <c r="F56" s="23"/>
      <c r="G56" s="13"/>
      <c r="H56" s="13"/>
      <c r="I56" s="56"/>
    </row>
    <row r="57" spans="1:10" ht="41.25" customHeight="1" hidden="1" thickBot="1">
      <c r="A57" s="45"/>
      <c r="B57" s="67"/>
      <c r="C57" s="70"/>
      <c r="D57" s="23"/>
      <c r="E57" s="23"/>
      <c r="F57" s="23"/>
      <c r="G57" s="13"/>
      <c r="H57" s="13"/>
      <c r="I57" s="56"/>
      <c r="J57" s="66" t="e">
        <f>I57/C57*1000</f>
        <v>#DIV/0!</v>
      </c>
    </row>
    <row r="58" spans="1:10" ht="30.75" customHeight="1" thickBot="1">
      <c r="A58" s="45" t="s">
        <v>10</v>
      </c>
      <c r="B58" s="69" t="s">
        <v>20</v>
      </c>
      <c r="C58" s="70">
        <v>61.6</v>
      </c>
      <c r="D58" s="11">
        <v>1.2</v>
      </c>
      <c r="E58" s="11">
        <v>0.42</v>
      </c>
      <c r="F58" s="11">
        <v>20</v>
      </c>
      <c r="G58" s="13">
        <f>(D58*4)+(E58*9)+(F58*4)</f>
        <v>88.58</v>
      </c>
      <c r="H58" s="13">
        <v>0</v>
      </c>
      <c r="I58" s="56">
        <v>3.86</v>
      </c>
      <c r="J58" s="66">
        <f>I58/C58*1000</f>
        <v>62.662337662337656</v>
      </c>
    </row>
    <row r="59" spans="1:9" ht="34.5" customHeight="1" thickBot="1" thickTop="1">
      <c r="A59" s="94"/>
      <c r="B59" s="93" t="s">
        <v>7</v>
      </c>
      <c r="C59" s="92"/>
      <c r="D59" s="95">
        <f aca="true" t="shared" si="5" ref="D59:I59">SUM(D54:D58)</f>
        <v>15.999999999999998</v>
      </c>
      <c r="E59" s="95">
        <f t="shared" si="5"/>
        <v>12.32</v>
      </c>
      <c r="F59" s="95">
        <f t="shared" si="5"/>
        <v>55.9</v>
      </c>
      <c r="G59" s="95">
        <f t="shared" si="5"/>
        <v>398.47999999999996</v>
      </c>
      <c r="H59" s="95">
        <f t="shared" si="5"/>
        <v>70</v>
      </c>
      <c r="I59" s="100">
        <f t="shared" si="5"/>
        <v>78</v>
      </c>
    </row>
    <row r="60" spans="2:8" ht="27" customHeight="1" thickTop="1">
      <c r="B60" s="19" t="s">
        <v>21</v>
      </c>
      <c r="C60" s="19"/>
      <c r="D60" s="19"/>
      <c r="E60" s="36"/>
      <c r="F60" s="35"/>
      <c r="G60" s="35"/>
      <c r="H60" s="35"/>
    </row>
    <row r="61" spans="2:8" ht="20.25">
      <c r="B61" s="112"/>
      <c r="C61" s="112"/>
      <c r="D61" s="112"/>
      <c r="E61" s="36"/>
      <c r="F61" s="35"/>
      <c r="G61" s="35"/>
      <c r="H61" s="35"/>
    </row>
    <row r="62" spans="2:8" ht="20.25">
      <c r="B62" s="112" t="s">
        <v>22</v>
      </c>
      <c r="C62" s="112"/>
      <c r="D62" s="112"/>
      <c r="E62" s="35"/>
      <c r="F62" s="35"/>
      <c r="G62" s="35"/>
      <c r="H62" s="35"/>
    </row>
    <row r="63" spans="2:8" ht="20.25">
      <c r="B63" s="35"/>
      <c r="C63" s="35"/>
      <c r="D63" s="35"/>
      <c r="E63" s="35"/>
      <c r="F63" s="35"/>
      <c r="G63" s="35"/>
      <c r="H63" s="35"/>
    </row>
    <row r="64" spans="2:4" ht="20.25">
      <c r="B64" s="19" t="s">
        <v>23</v>
      </c>
      <c r="C64" s="19"/>
      <c r="D64" s="19"/>
    </row>
  </sheetData>
  <sheetProtection/>
  <mergeCells count="12">
    <mergeCell ref="B5:F5"/>
    <mergeCell ref="B6:F6"/>
    <mergeCell ref="F7:I7"/>
    <mergeCell ref="B61:D61"/>
    <mergeCell ref="I10:I11"/>
    <mergeCell ref="H10:H11"/>
    <mergeCell ref="D8:I8"/>
    <mergeCell ref="C10:C12"/>
    <mergeCell ref="D10:F11"/>
    <mergeCell ref="G10:G11"/>
    <mergeCell ref="D9:E9"/>
    <mergeCell ref="B62:D62"/>
  </mergeCells>
  <printOptions horizontalCentered="1"/>
  <pageMargins left="0.1968503937007874" right="0.3937007874015748" top="0.1968503937007874" bottom="0.984251968503937" header="0.7086614173228347" footer="0.5118110236220472"/>
  <pageSetup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User</cp:lastModifiedBy>
  <cp:lastPrinted>2021-05-04T03:05:53Z</cp:lastPrinted>
  <dcterms:created xsi:type="dcterms:W3CDTF">2014-01-29T02:38:01Z</dcterms:created>
  <dcterms:modified xsi:type="dcterms:W3CDTF">2021-05-20T09:23:24Z</dcterms:modified>
  <cp:category/>
  <cp:version/>
  <cp:contentType/>
  <cp:contentStatus/>
</cp:coreProperties>
</file>